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4\08 Август\"/>
    </mc:Choice>
  </mc:AlternateContent>
  <bookViews>
    <workbookView xWindow="240" yWindow="180" windowWidth="23256" windowHeight="121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Лист1!$A$1:$G$59</definedName>
  </definedNames>
  <calcPr calcId="152511"/>
</workbook>
</file>

<file path=xl/calcChain.xml><?xml version="1.0" encoding="utf-8"?>
<calcChain xmlns="http://schemas.openxmlformats.org/spreadsheetml/2006/main">
  <c r="D18" i="1" l="1"/>
  <c r="F24" i="1"/>
  <c r="G24" i="1" l="1"/>
  <c r="G23" i="1"/>
  <c r="F23" i="1"/>
  <c r="G22" i="1"/>
  <c r="F22" i="1"/>
  <c r="G21" i="1"/>
  <c r="F21" i="1"/>
  <c r="G20" i="1"/>
  <c r="F20" i="1"/>
  <c r="G19" i="1"/>
  <c r="F19" i="1"/>
  <c r="F9" i="1" l="1"/>
  <c r="G9" i="1"/>
  <c r="D30" i="1"/>
  <c r="E30" i="1"/>
  <c r="C30" i="1"/>
  <c r="F31" i="1"/>
  <c r="G31" i="1"/>
  <c r="G30" i="1" l="1"/>
  <c r="F30" i="1"/>
  <c r="G48" i="1"/>
  <c r="D57" i="1" l="1"/>
  <c r="E57" i="1"/>
  <c r="C57" i="1"/>
  <c r="D55" i="1"/>
  <c r="E55" i="1"/>
  <c r="C55" i="1"/>
  <c r="D53" i="1"/>
  <c r="E53" i="1"/>
  <c r="C53" i="1"/>
  <c r="D50" i="1"/>
  <c r="E50" i="1"/>
  <c r="C50" i="1"/>
  <c r="D45" i="1"/>
  <c r="E45" i="1"/>
  <c r="C45" i="1"/>
  <c r="D40" i="1"/>
  <c r="E40" i="1"/>
  <c r="C40" i="1"/>
  <c r="D37" i="1"/>
  <c r="E37" i="1"/>
  <c r="C37" i="1"/>
  <c r="D32" i="1"/>
  <c r="E32" i="1"/>
  <c r="C32" i="1"/>
  <c r="D25" i="1"/>
  <c r="E25" i="1"/>
  <c r="C25" i="1"/>
  <c r="E18" i="1"/>
  <c r="C18" i="1"/>
  <c r="D14" i="1"/>
  <c r="E14" i="1"/>
  <c r="C14" i="1"/>
  <c r="G15" i="1"/>
  <c r="G16" i="1"/>
  <c r="G17" i="1"/>
  <c r="G26" i="1"/>
  <c r="G27" i="1"/>
  <c r="G28" i="1"/>
  <c r="G29" i="1"/>
  <c r="G33" i="1"/>
  <c r="G34" i="1"/>
  <c r="G35" i="1"/>
  <c r="G36" i="1"/>
  <c r="G38" i="1"/>
  <c r="G39" i="1"/>
  <c r="G41" i="1"/>
  <c r="G42" i="1"/>
  <c r="G43" i="1"/>
  <c r="G44" i="1"/>
  <c r="G46" i="1"/>
  <c r="G47" i="1"/>
  <c r="G49" i="1"/>
  <c r="G51" i="1"/>
  <c r="G52" i="1"/>
  <c r="G54" i="1"/>
  <c r="G58" i="1"/>
  <c r="F15" i="1"/>
  <c r="F16" i="1"/>
  <c r="F17" i="1"/>
  <c r="F26" i="1"/>
  <c r="F27" i="1"/>
  <c r="F28" i="1"/>
  <c r="F29" i="1"/>
  <c r="F33" i="1"/>
  <c r="F34" i="1"/>
  <c r="F35" i="1"/>
  <c r="F36" i="1"/>
  <c r="F38" i="1"/>
  <c r="F39" i="1"/>
  <c r="F41" i="1"/>
  <c r="F42" i="1"/>
  <c r="F43" i="1"/>
  <c r="F44" i="1"/>
  <c r="F46" i="1"/>
  <c r="F47" i="1"/>
  <c r="F48" i="1"/>
  <c r="F49" i="1"/>
  <c r="F51" i="1"/>
  <c r="F52" i="1"/>
  <c r="F54" i="1"/>
  <c r="F56" i="1"/>
  <c r="F58" i="1"/>
  <c r="D12" i="1"/>
  <c r="E12" i="1"/>
  <c r="C12" i="1"/>
  <c r="G13" i="1"/>
  <c r="F13" i="1"/>
  <c r="G5" i="1"/>
  <c r="G6" i="1"/>
  <c r="G8" i="1"/>
  <c r="G10" i="1"/>
  <c r="G11" i="1"/>
  <c r="G4" i="1"/>
  <c r="F5" i="1"/>
  <c r="F6" i="1"/>
  <c r="F8" i="1"/>
  <c r="F10" i="1"/>
  <c r="F11" i="1"/>
  <c r="F4" i="1"/>
  <c r="D3" i="1"/>
  <c r="E3" i="1"/>
  <c r="C3" i="1"/>
  <c r="D59" i="1" l="1"/>
  <c r="E59" i="1"/>
  <c r="C59" i="1"/>
  <c r="G37" i="1"/>
  <c r="G53" i="1"/>
  <c r="F32" i="1"/>
  <c r="F55" i="1"/>
  <c r="F18" i="1"/>
  <c r="G25" i="1"/>
  <c r="F40" i="1"/>
  <c r="G45" i="1"/>
  <c r="F57" i="1"/>
  <c r="F50" i="1"/>
  <c r="G3" i="1"/>
  <c r="F3" i="1"/>
  <c r="G18" i="1"/>
  <c r="F37" i="1"/>
  <c r="G50" i="1"/>
  <c r="F53" i="1"/>
  <c r="F14" i="1"/>
  <c r="G40" i="1"/>
  <c r="G57" i="1"/>
  <c r="G32" i="1"/>
  <c r="F45" i="1"/>
  <c r="G12" i="1"/>
  <c r="G14" i="1"/>
  <c r="F25" i="1"/>
  <c r="F12" i="1"/>
  <c r="F59" i="1" l="1"/>
  <c r="G59" i="1"/>
</calcChain>
</file>

<file path=xl/sharedStrings.xml><?xml version="1.0" encoding="utf-8"?>
<sst xmlns="http://schemas.openxmlformats.org/spreadsheetml/2006/main" count="122" uniqueCount="122">
  <si>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</si>
  <si>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</si>
  <si>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</si>
  <si>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</si>
  <si>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</si>
  <si>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</si>
  <si>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</si>
  <si>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</si>
  <si>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</si>
  <si>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</si>
  <si>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</si>
  <si>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</si>
  <si>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</si>
  <si>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</si>
  <si>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</si>
  <si>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</si>
  <si>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</si>
  <si>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</si>
  <si>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</si>
  <si>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</si>
  <si>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</si>
  <si>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</si>
  <si>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</si>
  <si>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</si>
  <si>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</si>
  <si>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</si>
  <si>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</si>
  <si>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</si>
  <si>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</si>
  <si>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</si>
  <si>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</si>
  <si>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</si>
  <si>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</si>
  <si>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</si>
  <si>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</si>
  <si>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</si>
  <si>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</si>
  <si>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</si>
  <si>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</si>
  <si>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</si>
  <si>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</si>
  <si>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</si>
  <si>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</si>
  <si>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</si>
  <si>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</si>
  <si>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</si>
  <si>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</si>
  <si>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</si>
  <si>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</si>
  <si>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</si>
  <si>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</si>
  <si>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</si>
  <si>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</si>
  <si>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</si>
  <si>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</si>
  <si>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</si>
  <si>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</si>
  <si>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</si>
  <si>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</si>
  <si>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</si>
  <si>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</si>
  <si>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</si>
  <si>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</si>
  <si>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</si>
  <si>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</si>
  <si>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</si>
  <si>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</si>
  <si>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</si>
  <si>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</si>
  <si>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</si>
  <si>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</si>
  <si>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</si>
  <si>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</si>
  <si>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</si>
  <si>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</si>
  <si>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</si>
  <si>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</si>
  <si>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</si>
  <si>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</si>
  <si>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</si>
  <si>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</si>
  <si>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</si>
  <si>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</si>
  <si>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</si>
  <si>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</si>
  <si>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</si>
  <si>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</si>
  <si>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</si>
  <si>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</si>
  <si>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</si>
  <si>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</si>
  <si>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</si>
  <si>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</si>
  <si>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</si>
  <si>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</si>
  <si>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</si>
  <si>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</si>
  <si>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</si>
  <si>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</si>
  <si>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</si>
  <si>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</si>
  <si>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</si>
  <si>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</si>
  <si>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</si>
  <si>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</si>
  <si>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</si>
  <si>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</si>
  <si>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</si>
  <si>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</si>
  <si>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% исполнения от годового плана на 2014 год</t>
  </si>
  <si>
    <t>Уточненный план на 2014 год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</si>
  <si>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</si>
  <si>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</si>
  <si>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</si>
  <si>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</si>
  <si>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</si>
  <si>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</si>
  <si>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0107</t>
  </si>
  <si>
    <t>Обеспечение проведения выборов и референдумов</t>
  </si>
  <si>
    <t>Уточненный план за 9 месяцев 2014 года</t>
  </si>
  <si>
    <t>Анализ исполнения бюджета Ханты-Мансийского района на 01.08. 2014 года</t>
  </si>
  <si>
    <t>% исполнения от плана 1.08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</si>
</sst>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72" zoomScaleNormal="72" workbookViewId="0">
      <pane ySplit="2" topLeftCell="A44" activePane="bottomLeft" state="frozen"/>
      <selection pane="bottomLeft" activeCell="M2" sqref="M2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79" customWidth="1"/>
    <col min="4" max="4" width="23.88671875" style="79" customWidth="1"/>
    <col min="5" max="5" width="19" style="79" customWidth="1"/>
    <col min="6" max="6" width="18.5546875" style="1" customWidth="1"/>
    <col min="7" max="7" width="19.33203125" style="1" customWidth="1"/>
  </cols>
  <sheetData>
    <row r="1" spans="1:9" ht="35.25" customHeight="1" x14ac:dyDescent="0.3">
      <c r="A1" s="80" t="s">
        <v>120</v>
      </c>
      <c r="B1" s="80"/>
      <c r="C1" s="80"/>
      <c r="D1" s="80"/>
      <c r="E1" s="80"/>
      <c r="F1" s="80"/>
      <c r="G1" s="80"/>
    </row>
    <row r="2" spans="1:9" ht="69.599999999999994" x14ac:dyDescent="0.3">
      <c r="A2" s="3" t="s">
        <v>0</v>
      </c>
      <c r="B2" s="2" t="s">
        <v>1</v>
      </c>
      <c r="C2" s="76" t="s">
        <v>110</v>
      </c>
      <c r="D2" s="76" t="s">
        <v>119</v>
      </c>
      <c r="E2" s="76" t="s">
        <v>2</v>
      </c>
      <c r="F2" s="2" t="s">
        <v>109</v>
      </c>
      <c r="G2" s="2" t="s">
        <v>121</v>
      </c>
      <c r="I2" s="75" t="s">
        <v>116</v>
      </c>
    </row>
    <row r="3" spans="1:9" s="7" customFormat="1" ht="17.399999999999999" x14ac:dyDescent="0.3">
      <c r="A3" s="6" t="s">
        <v>3</v>
      </c>
      <c r="B3" s="8" t="s">
        <v>11</v>
      </c>
      <c r="C3" s="77">
        <f>SUM(C4:C11)</f>
        <v>361205.5</v>
      </c>
      <c r="D3" s="77">
        <f t="shared" ref="D3:E3" si="0">SUM(D4:D11)</f>
        <v>316554.5</v>
      </c>
      <c r="E3" s="77">
        <f t="shared" si="0"/>
        <v>266468.40000000002</v>
      </c>
      <c r="F3" s="69">
        <f>E3/C3*100</f>
        <v>73.771966373712488</v>
      </c>
      <c r="G3" s="40">
        <f>E3/D3*100</f>
        <v>84.177732428381219</v>
      </c>
    </row>
    <row r="4" spans="1:9" ht="54" x14ac:dyDescent="0.3">
      <c r="A4" s="4" t="s">
        <v>4</v>
      </c>
      <c r="B4" s="9" t="s">
        <v>12</v>
      </c>
      <c r="C4" s="14">
        <v>35964.800000000003</v>
      </c>
      <c r="D4" s="14">
        <v>29020.400000000001</v>
      </c>
      <c r="E4" s="14">
        <v>22649.200000000001</v>
      </c>
      <c r="F4" s="42">
        <f>E4/C4*100</f>
        <v>62.976020998309458</v>
      </c>
      <c r="G4" s="42">
        <f>E4/D4*100</f>
        <v>78.045788479827976</v>
      </c>
    </row>
    <row r="5" spans="1:9" ht="72" x14ac:dyDescent="0.3">
      <c r="A5" s="4" t="s">
        <v>5</v>
      </c>
      <c r="B5" s="9" t="s">
        <v>13</v>
      </c>
      <c r="C5" s="15">
        <v>16025.2</v>
      </c>
      <c r="D5" s="15">
        <v>12569</v>
      </c>
      <c r="E5" s="15">
        <v>11223.9</v>
      </c>
      <c r="F5" s="42">
        <f t="shared" ref="F5:F59" si="1">E5/C5*100</f>
        <v>70.039063475026836</v>
      </c>
      <c r="G5" s="42">
        <f t="shared" ref="G5:G59" si="2">E5/D5*100</f>
        <v>89.298273530113775</v>
      </c>
    </row>
    <row r="6" spans="1:9" ht="72" x14ac:dyDescent="0.3">
      <c r="A6" s="4" t="s">
        <v>6</v>
      </c>
      <c r="B6" s="9" t="s">
        <v>14</v>
      </c>
      <c r="C6" s="15">
        <v>73008</v>
      </c>
      <c r="D6" s="15">
        <v>59708</v>
      </c>
      <c r="E6" s="15">
        <v>49370.1</v>
      </c>
      <c r="F6" s="42">
        <f t="shared" si="1"/>
        <v>67.622863247863236</v>
      </c>
      <c r="G6" s="42">
        <f t="shared" si="2"/>
        <v>82.685904736383733</v>
      </c>
    </row>
    <row r="7" spans="1:9" x14ac:dyDescent="0.35">
      <c r="A7" s="4" t="s">
        <v>7</v>
      </c>
      <c r="B7" s="9" t="s">
        <v>15</v>
      </c>
      <c r="C7" s="78">
        <v>6.4</v>
      </c>
      <c r="D7" s="78">
        <v>0</v>
      </c>
      <c r="E7" s="78">
        <v>0</v>
      </c>
      <c r="F7" s="42">
        <v>0</v>
      </c>
      <c r="G7" s="41">
        <v>0</v>
      </c>
    </row>
    <row r="8" spans="1:9" ht="54" x14ac:dyDescent="0.3">
      <c r="A8" s="4" t="s">
        <v>8</v>
      </c>
      <c r="B8" s="47" t="s">
        <v>16</v>
      </c>
      <c r="C8" s="16">
        <v>45862.400000000001</v>
      </c>
      <c r="D8" s="16">
        <v>37708.9</v>
      </c>
      <c r="E8" s="16">
        <v>31167.5</v>
      </c>
      <c r="F8" s="42">
        <f t="shared" si="1"/>
        <v>67.958719997209045</v>
      </c>
      <c r="G8" s="42">
        <f t="shared" si="2"/>
        <v>82.652901569655967</v>
      </c>
    </row>
    <row r="9" spans="1:9" x14ac:dyDescent="0.3">
      <c r="A9" s="4" t="s">
        <v>117</v>
      </c>
      <c r="B9" s="47" t="s">
        <v>118</v>
      </c>
      <c r="C9" s="16">
        <v>120</v>
      </c>
      <c r="D9" s="16">
        <v>120</v>
      </c>
      <c r="E9" s="16">
        <v>120</v>
      </c>
      <c r="F9" s="42">
        <f t="shared" si="1"/>
        <v>100</v>
      </c>
      <c r="G9" s="42">
        <f t="shared" si="2"/>
        <v>100</v>
      </c>
    </row>
    <row r="10" spans="1:9" x14ac:dyDescent="0.35">
      <c r="A10" s="4" t="s">
        <v>9</v>
      </c>
      <c r="B10" s="48" t="s">
        <v>17</v>
      </c>
      <c r="C10" s="17">
        <v>6500</v>
      </c>
      <c r="D10" s="17">
        <v>5500</v>
      </c>
      <c r="E10" s="17">
        <v>0</v>
      </c>
      <c r="F10" s="42">
        <f t="shared" si="1"/>
        <v>0</v>
      </c>
      <c r="G10" s="41">
        <f t="shared" si="2"/>
        <v>0</v>
      </c>
    </row>
    <row r="11" spans="1:9" x14ac:dyDescent="0.3">
      <c r="A11" s="4" t="s">
        <v>10</v>
      </c>
      <c r="B11" s="48" t="s">
        <v>18</v>
      </c>
      <c r="C11" s="17">
        <v>183718.7</v>
      </c>
      <c r="D11" s="17">
        <v>171928.2</v>
      </c>
      <c r="E11" s="17">
        <v>151937.70000000001</v>
      </c>
      <c r="F11" s="42">
        <f t="shared" si="1"/>
        <v>82.701271019226681</v>
      </c>
      <c r="G11" s="42">
        <f t="shared" si="2"/>
        <v>88.372762583450537</v>
      </c>
    </row>
    <row r="12" spans="1:9" ht="17.399999999999999" x14ac:dyDescent="0.3">
      <c r="A12" s="6" t="s">
        <v>19</v>
      </c>
      <c r="B12" s="10" t="s">
        <v>20</v>
      </c>
      <c r="C12" s="77">
        <f>SUM(C13)</f>
        <v>2810</v>
      </c>
      <c r="D12" s="77">
        <f t="shared" ref="D12:E12" si="3">SUM(D13)</f>
        <v>2107.5</v>
      </c>
      <c r="E12" s="77">
        <f t="shared" si="3"/>
        <v>2107.5</v>
      </c>
      <c r="F12" s="69">
        <f t="shared" si="1"/>
        <v>75</v>
      </c>
      <c r="G12" s="40">
        <f t="shared" si="2"/>
        <v>100</v>
      </c>
    </row>
    <row r="13" spans="1:9" x14ac:dyDescent="0.35">
      <c r="A13" s="4" t="s">
        <v>21</v>
      </c>
      <c r="B13" s="49" t="s">
        <v>22</v>
      </c>
      <c r="C13" s="19">
        <v>2810</v>
      </c>
      <c r="D13" s="19">
        <v>2107.5</v>
      </c>
      <c r="E13" s="19">
        <v>2107.5</v>
      </c>
      <c r="F13" s="42">
        <f t="shared" si="1"/>
        <v>75</v>
      </c>
      <c r="G13" s="41">
        <f t="shared" si="2"/>
        <v>100</v>
      </c>
    </row>
    <row r="14" spans="1:9" ht="34.799999999999997" x14ac:dyDescent="0.3">
      <c r="A14" s="6" t="s">
        <v>23</v>
      </c>
      <c r="B14" s="50" t="s">
        <v>24</v>
      </c>
      <c r="C14" s="77">
        <f>SUM(C15:C17)</f>
        <v>66424.100000000006</v>
      </c>
      <c r="D14" s="77">
        <f t="shared" ref="D14:E14" si="4">SUM(D15:D17)</f>
        <v>62177.5</v>
      </c>
      <c r="E14" s="77">
        <f t="shared" si="4"/>
        <v>27096.1</v>
      </c>
      <c r="F14" s="69">
        <f t="shared" si="1"/>
        <v>40.79257377969742</v>
      </c>
      <c r="G14" s="40">
        <f t="shared" si="2"/>
        <v>43.578625708656666</v>
      </c>
    </row>
    <row r="15" spans="1:9" x14ac:dyDescent="0.35">
      <c r="A15" s="13" t="s">
        <v>25</v>
      </c>
      <c r="B15" s="51" t="s">
        <v>28</v>
      </c>
      <c r="C15" s="20">
        <v>3935.9</v>
      </c>
      <c r="D15" s="20">
        <v>3148.2</v>
      </c>
      <c r="E15" s="20">
        <v>2277.3000000000002</v>
      </c>
      <c r="F15" s="42">
        <f t="shared" si="1"/>
        <v>57.859701720064024</v>
      </c>
      <c r="G15" s="41">
        <f t="shared" si="2"/>
        <v>72.336573279969514</v>
      </c>
    </row>
    <row r="16" spans="1:9" ht="54" x14ac:dyDescent="0.35">
      <c r="A16" s="13" t="s">
        <v>26</v>
      </c>
      <c r="B16" s="52" t="s">
        <v>29</v>
      </c>
      <c r="C16" s="21">
        <v>23642.9</v>
      </c>
      <c r="D16" s="21">
        <v>21155</v>
      </c>
      <c r="E16" s="21">
        <v>13352.8</v>
      </c>
      <c r="F16" s="42">
        <f t="shared" si="1"/>
        <v>56.476997322663458</v>
      </c>
      <c r="G16" s="42">
        <f t="shared" si="2"/>
        <v>63.118884424485934</v>
      </c>
    </row>
    <row r="17" spans="1:7" x14ac:dyDescent="0.35">
      <c r="A17" s="13" t="s">
        <v>27</v>
      </c>
      <c r="B17" s="43" t="s">
        <v>30</v>
      </c>
      <c r="C17" s="22">
        <v>38845.300000000003</v>
      </c>
      <c r="D17" s="22">
        <v>37874.300000000003</v>
      </c>
      <c r="E17" s="22">
        <v>11466</v>
      </c>
      <c r="F17" s="42">
        <f t="shared" si="1"/>
        <v>29.517084434925202</v>
      </c>
      <c r="G17" s="42">
        <f t="shared" si="2"/>
        <v>30.273826843004358</v>
      </c>
    </row>
    <row r="18" spans="1:7" ht="17.399999999999999" x14ac:dyDescent="0.3">
      <c r="A18" s="12" t="s">
        <v>31</v>
      </c>
      <c r="B18" s="10" t="s">
        <v>32</v>
      </c>
      <c r="C18" s="77">
        <f>SUM(C19:C24)</f>
        <v>612748</v>
      </c>
      <c r="D18" s="77">
        <f>SUM(D19:D24)</f>
        <v>448685.1</v>
      </c>
      <c r="E18" s="77">
        <f t="shared" ref="E18" si="5">SUM(E19:E24)</f>
        <v>225366.8</v>
      </c>
      <c r="F18" s="69">
        <f t="shared" si="1"/>
        <v>36.779687571399663</v>
      </c>
      <c r="G18" s="40">
        <f t="shared" si="2"/>
        <v>50.228278139835716</v>
      </c>
    </row>
    <row r="19" spans="1:7" x14ac:dyDescent="0.35">
      <c r="A19" s="13" t="s">
        <v>33</v>
      </c>
      <c r="B19" s="53" t="s">
        <v>39</v>
      </c>
      <c r="C19" s="23">
        <v>9142.1</v>
      </c>
      <c r="D19" s="23">
        <v>7636.9</v>
      </c>
      <c r="E19" s="23">
        <v>4388.8</v>
      </c>
      <c r="F19" s="42">
        <f t="shared" si="1"/>
        <v>48.006475536255344</v>
      </c>
      <c r="G19" s="42">
        <f t="shared" si="2"/>
        <v>57.468344485327826</v>
      </c>
    </row>
    <row r="20" spans="1:7" ht="46.8" customHeight="1" x14ac:dyDescent="0.3">
      <c r="A20" s="4" t="s">
        <v>34</v>
      </c>
      <c r="B20" s="44" t="s">
        <v>40</v>
      </c>
      <c r="C20" s="23">
        <v>112612.5</v>
      </c>
      <c r="D20" s="23">
        <v>103868.3</v>
      </c>
      <c r="E20" s="23">
        <v>81947.199999999997</v>
      </c>
      <c r="F20" s="42">
        <f t="shared" si="1"/>
        <v>72.769186369186372</v>
      </c>
      <c r="G20" s="42">
        <f t="shared" si="2"/>
        <v>78.895293366696094</v>
      </c>
    </row>
    <row r="21" spans="1:7" x14ac:dyDescent="0.3">
      <c r="A21" s="4" t="s">
        <v>35</v>
      </c>
      <c r="B21" s="45" t="s">
        <v>41</v>
      </c>
      <c r="C21" s="23">
        <v>14450</v>
      </c>
      <c r="D21" s="23">
        <v>10770</v>
      </c>
      <c r="E21" s="23">
        <v>9351.6</v>
      </c>
      <c r="F21" s="42">
        <f t="shared" si="1"/>
        <v>64.716955017301032</v>
      </c>
      <c r="G21" s="42">
        <f t="shared" si="2"/>
        <v>86.830083565459617</v>
      </c>
    </row>
    <row r="22" spans="1:7" x14ac:dyDescent="0.3">
      <c r="A22" s="4" t="s">
        <v>36</v>
      </c>
      <c r="B22" s="44" t="s">
        <v>42</v>
      </c>
      <c r="C22" s="23">
        <v>316713</v>
      </c>
      <c r="D22" s="23">
        <v>188938.9</v>
      </c>
      <c r="E22" s="23">
        <v>57944.4</v>
      </c>
      <c r="F22" s="42">
        <f t="shared" si="1"/>
        <v>18.295554650424833</v>
      </c>
      <c r="G22" s="42">
        <f t="shared" si="2"/>
        <v>30.668327168200939</v>
      </c>
    </row>
    <row r="23" spans="1:7" x14ac:dyDescent="0.3">
      <c r="A23" s="4" t="s">
        <v>37</v>
      </c>
      <c r="B23" s="44" t="s">
        <v>43</v>
      </c>
      <c r="C23" s="23">
        <v>15698.1</v>
      </c>
      <c r="D23" s="23">
        <v>14197.1</v>
      </c>
      <c r="E23" s="23">
        <v>2704.9</v>
      </c>
      <c r="F23" s="42">
        <f t="shared" si="1"/>
        <v>17.230747670100204</v>
      </c>
      <c r="G23" s="42">
        <f t="shared" si="2"/>
        <v>19.052482549253018</v>
      </c>
    </row>
    <row r="24" spans="1:7" x14ac:dyDescent="0.3">
      <c r="A24" s="4" t="s">
        <v>38</v>
      </c>
      <c r="B24" s="54" t="s">
        <v>44</v>
      </c>
      <c r="C24" s="24">
        <v>144132.29999999999</v>
      </c>
      <c r="D24" s="24">
        <v>123273.9</v>
      </c>
      <c r="E24" s="24">
        <v>69029.899999999994</v>
      </c>
      <c r="F24" s="42">
        <f>E24/C24*100</f>
        <v>47.893428468150439</v>
      </c>
      <c r="G24" s="42">
        <f t="shared" si="2"/>
        <v>55.99717377319935</v>
      </c>
    </row>
    <row r="25" spans="1:7" ht="17.399999999999999" x14ac:dyDescent="0.3">
      <c r="A25" s="6" t="s">
        <v>45</v>
      </c>
      <c r="B25" s="10" t="s">
        <v>46</v>
      </c>
      <c r="C25" s="77">
        <f>SUM(C26:C29)</f>
        <v>660295.6</v>
      </c>
      <c r="D25" s="77">
        <f t="shared" ref="D25:E25" si="6">SUM(D26:D29)</f>
        <v>533929.1</v>
      </c>
      <c r="E25" s="77">
        <f t="shared" si="6"/>
        <v>276865.89999999997</v>
      </c>
      <c r="F25" s="69">
        <f t="shared" si="1"/>
        <v>41.930598962040634</v>
      </c>
      <c r="G25" s="69">
        <f t="shared" si="2"/>
        <v>51.85443160899078</v>
      </c>
    </row>
    <row r="26" spans="1:7" x14ac:dyDescent="0.3">
      <c r="A26" s="4" t="s">
        <v>47</v>
      </c>
      <c r="B26" s="55" t="s">
        <v>51</v>
      </c>
      <c r="C26" s="25">
        <v>105532.8</v>
      </c>
      <c r="D26" s="25">
        <v>105532.8</v>
      </c>
      <c r="E26" s="25">
        <v>84905</v>
      </c>
      <c r="F26" s="42">
        <f t="shared" si="1"/>
        <v>80.453659904787884</v>
      </c>
      <c r="G26" s="42">
        <f t="shared" si="2"/>
        <v>80.453659904787884</v>
      </c>
    </row>
    <row r="27" spans="1:7" x14ac:dyDescent="0.3">
      <c r="A27" s="4" t="s">
        <v>48</v>
      </c>
      <c r="B27" s="55" t="s">
        <v>52</v>
      </c>
      <c r="C27" s="25">
        <v>524187.6</v>
      </c>
      <c r="D27" s="25">
        <v>402006.2</v>
      </c>
      <c r="E27" s="25">
        <v>177995.5</v>
      </c>
      <c r="F27" s="42">
        <f t="shared" si="1"/>
        <v>33.95644994273043</v>
      </c>
      <c r="G27" s="42">
        <f t="shared" si="2"/>
        <v>44.276804686096881</v>
      </c>
    </row>
    <row r="28" spans="1:7" x14ac:dyDescent="0.3">
      <c r="A28" s="4" t="s">
        <v>49</v>
      </c>
      <c r="B28" s="55" t="s">
        <v>53</v>
      </c>
      <c r="C28" s="25">
        <v>11675.2</v>
      </c>
      <c r="D28" s="25">
        <v>11125.2</v>
      </c>
      <c r="E28" s="25">
        <v>7226.1</v>
      </c>
      <c r="F28" s="42">
        <f t="shared" si="1"/>
        <v>61.892729888995476</v>
      </c>
      <c r="G28" s="42">
        <f t="shared" si="2"/>
        <v>64.95254017905296</v>
      </c>
    </row>
    <row r="29" spans="1:7" ht="36" x14ac:dyDescent="0.3">
      <c r="A29" s="4" t="s">
        <v>50</v>
      </c>
      <c r="B29" s="56" t="s">
        <v>54</v>
      </c>
      <c r="C29" s="26">
        <v>18900</v>
      </c>
      <c r="D29" s="26">
        <v>15264.9</v>
      </c>
      <c r="E29" s="26">
        <v>6739.3</v>
      </c>
      <c r="F29" s="42">
        <f t="shared" si="1"/>
        <v>35.657671957671958</v>
      </c>
      <c r="G29" s="42">
        <f t="shared" si="2"/>
        <v>44.148995407765526</v>
      </c>
    </row>
    <row r="30" spans="1:7" x14ac:dyDescent="0.3">
      <c r="A30" s="72" t="s">
        <v>111</v>
      </c>
      <c r="B30" s="73" t="s">
        <v>113</v>
      </c>
      <c r="C30" s="74">
        <f>SUM(C31)</f>
        <v>12708.5</v>
      </c>
      <c r="D30" s="74">
        <f t="shared" ref="D30:E30" si="7">SUM(D31)</f>
        <v>12575.2</v>
      </c>
      <c r="E30" s="74">
        <f t="shared" si="7"/>
        <v>820.2</v>
      </c>
      <c r="F30" s="71">
        <f t="shared" si="1"/>
        <v>6.4539481449423617</v>
      </c>
      <c r="G30" s="71">
        <f t="shared" si="2"/>
        <v>6.5223614733761686</v>
      </c>
    </row>
    <row r="31" spans="1:7" ht="36" x14ac:dyDescent="0.3">
      <c r="A31" s="4" t="s">
        <v>112</v>
      </c>
      <c r="B31" s="56" t="s">
        <v>114</v>
      </c>
      <c r="C31" s="26">
        <v>12708.5</v>
      </c>
      <c r="D31" s="26">
        <v>12575.2</v>
      </c>
      <c r="E31" s="26">
        <v>820.2</v>
      </c>
      <c r="F31" s="42">
        <f t="shared" si="1"/>
        <v>6.4539481449423617</v>
      </c>
      <c r="G31" s="42">
        <f t="shared" si="2"/>
        <v>6.5223614733761686</v>
      </c>
    </row>
    <row r="32" spans="1:7" ht="17.399999999999999" x14ac:dyDescent="0.3">
      <c r="A32" s="6" t="s">
        <v>55</v>
      </c>
      <c r="B32" s="10" t="s">
        <v>56</v>
      </c>
      <c r="C32" s="77">
        <f>SUM(C33:C36)</f>
        <v>1814638.9</v>
      </c>
      <c r="D32" s="77">
        <f t="shared" ref="D32:E32" si="8">SUM(D33:D36)</f>
        <v>1404576.8</v>
      </c>
      <c r="E32" s="77">
        <f t="shared" si="8"/>
        <v>939400.7</v>
      </c>
      <c r="F32" s="69">
        <f t="shared" si="1"/>
        <v>51.7679137155056</v>
      </c>
      <c r="G32" s="69">
        <f t="shared" si="2"/>
        <v>66.881405132136592</v>
      </c>
    </row>
    <row r="33" spans="1:9" x14ac:dyDescent="0.3">
      <c r="A33" s="4" t="s">
        <v>57</v>
      </c>
      <c r="B33" s="46" t="s">
        <v>61</v>
      </c>
      <c r="C33" s="27">
        <v>382047.6</v>
      </c>
      <c r="D33" s="27">
        <v>292699.59999999998</v>
      </c>
      <c r="E33" s="27">
        <v>205821.5</v>
      </c>
      <c r="F33" s="42">
        <f t="shared" si="1"/>
        <v>53.873260818808966</v>
      </c>
      <c r="G33" s="42">
        <f t="shared" si="2"/>
        <v>70.318340031896184</v>
      </c>
    </row>
    <row r="34" spans="1:9" x14ac:dyDescent="0.3">
      <c r="A34" s="4" t="s">
        <v>58</v>
      </c>
      <c r="B34" s="46" t="s">
        <v>62</v>
      </c>
      <c r="C34" s="27">
        <v>1287623.2</v>
      </c>
      <c r="D34" s="27">
        <v>989700.1</v>
      </c>
      <c r="E34" s="27">
        <v>646238.30000000005</v>
      </c>
      <c r="F34" s="42">
        <f t="shared" si="1"/>
        <v>50.188463519451965</v>
      </c>
      <c r="G34" s="42">
        <f t="shared" si="2"/>
        <v>65.296376144652314</v>
      </c>
    </row>
    <row r="35" spans="1:9" x14ac:dyDescent="0.3">
      <c r="A35" s="4" t="s">
        <v>59</v>
      </c>
      <c r="B35" s="46" t="s">
        <v>63</v>
      </c>
      <c r="C35" s="27">
        <v>33469.1</v>
      </c>
      <c r="D35" s="27">
        <v>31595.1</v>
      </c>
      <c r="E35" s="27">
        <v>19384.2</v>
      </c>
      <c r="F35" s="42">
        <f t="shared" si="1"/>
        <v>57.91670525947815</v>
      </c>
      <c r="G35" s="42">
        <f t="shared" si="2"/>
        <v>61.351918493690484</v>
      </c>
    </row>
    <row r="36" spans="1:9" x14ac:dyDescent="0.3">
      <c r="A36" s="4" t="s">
        <v>60</v>
      </c>
      <c r="B36" s="46" t="s">
        <v>64</v>
      </c>
      <c r="C36" s="27">
        <v>111499</v>
      </c>
      <c r="D36" s="27">
        <v>90582</v>
      </c>
      <c r="E36" s="27">
        <v>67956.7</v>
      </c>
      <c r="F36" s="42">
        <f t="shared" si="1"/>
        <v>60.948259625646863</v>
      </c>
      <c r="G36" s="42">
        <f t="shared" si="2"/>
        <v>75.022300236250032</v>
      </c>
    </row>
    <row r="37" spans="1:9" ht="17.399999999999999" x14ac:dyDescent="0.3">
      <c r="A37" s="6" t="s">
        <v>65</v>
      </c>
      <c r="B37" s="10" t="s">
        <v>66</v>
      </c>
      <c r="C37" s="77">
        <f>SUM(C38:C39)</f>
        <v>164027</v>
      </c>
      <c r="D37" s="77">
        <f t="shared" ref="D37:E37" si="9">SUM(D38:D39)</f>
        <v>87021.5</v>
      </c>
      <c r="E37" s="77">
        <f t="shared" si="9"/>
        <v>46189.8</v>
      </c>
      <c r="F37" s="69">
        <f t="shared" si="1"/>
        <v>28.159876117956191</v>
      </c>
      <c r="G37" s="69">
        <f t="shared" si="2"/>
        <v>53.078607010911107</v>
      </c>
    </row>
    <row r="38" spans="1:9" x14ac:dyDescent="0.3">
      <c r="A38" s="4" t="s">
        <v>67</v>
      </c>
      <c r="B38" s="57" t="s">
        <v>69</v>
      </c>
      <c r="C38" s="28">
        <v>123894.6</v>
      </c>
      <c r="D38" s="28">
        <v>52499.9</v>
      </c>
      <c r="E38" s="28">
        <v>23142.6</v>
      </c>
      <c r="F38" s="42">
        <f t="shared" si="1"/>
        <v>18.679264471575031</v>
      </c>
      <c r="G38" s="42">
        <f t="shared" si="2"/>
        <v>44.081226821384419</v>
      </c>
    </row>
    <row r="39" spans="1:9" ht="36" x14ac:dyDescent="0.3">
      <c r="A39" s="4" t="s">
        <v>68</v>
      </c>
      <c r="B39" s="58" t="s">
        <v>70</v>
      </c>
      <c r="C39" s="29">
        <v>40132.400000000001</v>
      </c>
      <c r="D39" s="29">
        <v>34521.599999999999</v>
      </c>
      <c r="E39" s="29">
        <v>23047.200000000001</v>
      </c>
      <c r="F39" s="42">
        <f t="shared" si="1"/>
        <v>57.427913605964257</v>
      </c>
      <c r="G39" s="42">
        <f t="shared" si="2"/>
        <v>66.76167964404894</v>
      </c>
    </row>
    <row r="40" spans="1:9" ht="17.399999999999999" x14ac:dyDescent="0.3">
      <c r="A40" s="6" t="s">
        <v>71</v>
      </c>
      <c r="B40" s="10" t="s">
        <v>80</v>
      </c>
      <c r="C40" s="77">
        <f>SUM(C41:C44)</f>
        <v>15240.6</v>
      </c>
      <c r="D40" s="77">
        <f>SUM(D41:D44)</f>
        <v>15240.6</v>
      </c>
      <c r="E40" s="77">
        <f>SUM(E41:E44)</f>
        <v>10536</v>
      </c>
      <c r="F40" s="69">
        <f t="shared" si="1"/>
        <v>69.131136569426403</v>
      </c>
      <c r="G40" s="69">
        <f t="shared" si="2"/>
        <v>69.131136569426403</v>
      </c>
    </row>
    <row r="41" spans="1:9" hidden="1" x14ac:dyDescent="0.3">
      <c r="A41" s="4" t="s">
        <v>72</v>
      </c>
      <c r="B41" s="59" t="s">
        <v>76</v>
      </c>
      <c r="C41" s="30"/>
      <c r="D41" s="30"/>
      <c r="E41" s="30"/>
      <c r="F41" s="42" t="e">
        <f t="shared" si="1"/>
        <v>#DIV/0!</v>
      </c>
      <c r="G41" s="42" t="e">
        <f t="shared" si="2"/>
        <v>#DIV/0!</v>
      </c>
      <c r="I41" s="70"/>
    </row>
    <row r="42" spans="1:9" hidden="1" x14ac:dyDescent="0.3">
      <c r="A42" s="4" t="s">
        <v>73</v>
      </c>
      <c r="B42" s="60" t="s">
        <v>77</v>
      </c>
      <c r="C42" s="31"/>
      <c r="D42" s="31"/>
      <c r="E42" s="31"/>
      <c r="F42" s="42" t="e">
        <f t="shared" si="1"/>
        <v>#DIV/0!</v>
      </c>
      <c r="G42" s="42" t="e">
        <f t="shared" si="2"/>
        <v>#DIV/0!</v>
      </c>
      <c r="I42" s="70"/>
    </row>
    <row r="43" spans="1:9" ht="36" hidden="1" x14ac:dyDescent="0.3">
      <c r="A43" s="4" t="s">
        <v>74</v>
      </c>
      <c r="B43" s="61" t="s">
        <v>78</v>
      </c>
      <c r="C43" s="32"/>
      <c r="D43" s="32"/>
      <c r="E43" s="33"/>
      <c r="F43" s="42" t="e">
        <f t="shared" si="1"/>
        <v>#DIV/0!</v>
      </c>
      <c r="G43" s="42" t="e">
        <f t="shared" si="2"/>
        <v>#DIV/0!</v>
      </c>
      <c r="I43" s="70"/>
    </row>
    <row r="44" spans="1:9" x14ac:dyDescent="0.3">
      <c r="A44" s="4" t="s">
        <v>75</v>
      </c>
      <c r="B44" s="62" t="s">
        <v>79</v>
      </c>
      <c r="C44" s="34">
        <v>15240.6</v>
      </c>
      <c r="D44" s="34">
        <v>15240.6</v>
      </c>
      <c r="E44" s="34">
        <v>10536</v>
      </c>
      <c r="F44" s="42">
        <f t="shared" si="1"/>
        <v>69.131136569426403</v>
      </c>
      <c r="G44" s="42">
        <f t="shared" si="2"/>
        <v>69.131136569426403</v>
      </c>
      <c r="I44" s="70"/>
    </row>
    <row r="45" spans="1:9" ht="17.399999999999999" x14ac:dyDescent="0.3">
      <c r="A45" s="6" t="s">
        <v>81</v>
      </c>
      <c r="B45" s="10" t="s">
        <v>82</v>
      </c>
      <c r="C45" s="77">
        <f>SUM(C46:C49)</f>
        <v>130693.8</v>
      </c>
      <c r="D45" s="77">
        <f t="shared" ref="D45:E45" si="10">SUM(D46:D49)</f>
        <v>106963.4</v>
      </c>
      <c r="E45" s="77">
        <f t="shared" si="10"/>
        <v>55519.000000000007</v>
      </c>
      <c r="F45" s="69">
        <f t="shared" si="1"/>
        <v>42.480209466707684</v>
      </c>
      <c r="G45" s="69">
        <f t="shared" si="2"/>
        <v>51.904670195599621</v>
      </c>
    </row>
    <row r="46" spans="1:9" x14ac:dyDescent="0.35">
      <c r="A46" s="4" t="s">
        <v>83</v>
      </c>
      <c r="B46" s="63" t="s">
        <v>87</v>
      </c>
      <c r="C46" s="35">
        <v>5634</v>
      </c>
      <c r="D46" s="35">
        <v>4271</v>
      </c>
      <c r="E46" s="35">
        <v>3297.2</v>
      </c>
      <c r="F46" s="42">
        <f t="shared" si="1"/>
        <v>58.523251686190982</v>
      </c>
      <c r="G46" s="41">
        <f t="shared" si="2"/>
        <v>77.199719035354718</v>
      </c>
    </row>
    <row r="47" spans="1:9" x14ac:dyDescent="0.3">
      <c r="A47" s="4" t="s">
        <v>84</v>
      </c>
      <c r="B47" s="63" t="s">
        <v>88</v>
      </c>
      <c r="C47" s="35">
        <v>24752.400000000001</v>
      </c>
      <c r="D47" s="35">
        <v>23998</v>
      </c>
      <c r="E47" s="35">
        <v>639.6</v>
      </c>
      <c r="F47" s="42">
        <f t="shared" si="1"/>
        <v>2.5839918553352401</v>
      </c>
      <c r="G47" s="42">
        <f t="shared" si="2"/>
        <v>2.6652221018418203</v>
      </c>
    </row>
    <row r="48" spans="1:9" x14ac:dyDescent="0.3">
      <c r="A48" s="4" t="s">
        <v>85</v>
      </c>
      <c r="B48" s="63" t="s">
        <v>89</v>
      </c>
      <c r="C48" s="35">
        <v>89082.7</v>
      </c>
      <c r="D48" s="35">
        <v>69594</v>
      </c>
      <c r="E48" s="35">
        <v>45606.3</v>
      </c>
      <c r="F48" s="42">
        <f t="shared" si="1"/>
        <v>51.195462194118505</v>
      </c>
      <c r="G48" s="42">
        <f t="shared" si="2"/>
        <v>65.531942408828343</v>
      </c>
    </row>
    <row r="49" spans="1:7" x14ac:dyDescent="0.3">
      <c r="A49" s="4" t="s">
        <v>86</v>
      </c>
      <c r="B49" s="64" t="s">
        <v>90</v>
      </c>
      <c r="C49" s="36">
        <v>11224.7</v>
      </c>
      <c r="D49" s="36">
        <v>9100.4</v>
      </c>
      <c r="E49" s="36">
        <v>5975.9</v>
      </c>
      <c r="F49" s="42">
        <f t="shared" si="1"/>
        <v>53.238839345372256</v>
      </c>
      <c r="G49" s="42">
        <f t="shared" si="2"/>
        <v>65.66634433651268</v>
      </c>
    </row>
    <row r="50" spans="1:7" ht="17.399999999999999" x14ac:dyDescent="0.3">
      <c r="A50" s="6" t="s">
        <v>91</v>
      </c>
      <c r="B50" s="10" t="s">
        <v>92</v>
      </c>
      <c r="C50" s="77">
        <f>SUM(C51:C52)</f>
        <v>241370.8</v>
      </c>
      <c r="D50" s="77">
        <f t="shared" ref="D50:E50" si="11">SUM(D51:D52)</f>
        <v>174448</v>
      </c>
      <c r="E50" s="77">
        <f t="shared" si="11"/>
        <v>130495.3</v>
      </c>
      <c r="F50" s="69">
        <f t="shared" si="1"/>
        <v>54.064244722228203</v>
      </c>
      <c r="G50" s="40">
        <f t="shared" si="2"/>
        <v>74.804698248188572</v>
      </c>
    </row>
    <row r="51" spans="1:7" x14ac:dyDescent="0.35">
      <c r="A51" s="4" t="s">
        <v>93</v>
      </c>
      <c r="B51" s="65" t="s">
        <v>104</v>
      </c>
      <c r="C51" s="37">
        <v>1969</v>
      </c>
      <c r="D51" s="37">
        <v>1364.2</v>
      </c>
      <c r="E51" s="37">
        <v>1066.8</v>
      </c>
      <c r="F51" s="42">
        <f t="shared" si="1"/>
        <v>54.179786693753172</v>
      </c>
      <c r="G51" s="41">
        <f t="shared" si="2"/>
        <v>78.199677466647117</v>
      </c>
    </row>
    <row r="52" spans="1:7" x14ac:dyDescent="0.3">
      <c r="A52" s="4" t="s">
        <v>94</v>
      </c>
      <c r="B52" s="66" t="s">
        <v>105</v>
      </c>
      <c r="C52" s="37">
        <v>239401.8</v>
      </c>
      <c r="D52" s="37">
        <v>173083.8</v>
      </c>
      <c r="E52" s="37">
        <v>129428.5</v>
      </c>
      <c r="F52" s="42">
        <f t="shared" si="1"/>
        <v>54.063294428028527</v>
      </c>
      <c r="G52" s="42">
        <f t="shared" si="2"/>
        <v>74.77793993429772</v>
      </c>
    </row>
    <row r="53" spans="1:7" ht="17.399999999999999" x14ac:dyDescent="0.3">
      <c r="A53" s="6" t="s">
        <v>95</v>
      </c>
      <c r="B53" s="10" t="s">
        <v>96</v>
      </c>
      <c r="C53" s="77">
        <f>SUM(C54)</f>
        <v>5600</v>
      </c>
      <c r="D53" s="77">
        <f t="shared" ref="D53:E53" si="12">SUM(D54)</f>
        <v>5150</v>
      </c>
      <c r="E53" s="77">
        <f t="shared" si="12"/>
        <v>5050</v>
      </c>
      <c r="F53" s="69">
        <f t="shared" si="1"/>
        <v>90.178571428571431</v>
      </c>
      <c r="G53" s="40">
        <f t="shared" si="2"/>
        <v>98.05825242718447</v>
      </c>
    </row>
    <row r="54" spans="1:7" x14ac:dyDescent="0.35">
      <c r="A54" s="4" t="s">
        <v>97</v>
      </c>
      <c r="B54" s="67" t="s">
        <v>106</v>
      </c>
      <c r="C54" s="38">
        <v>5600</v>
      </c>
      <c r="D54" s="38">
        <v>5150</v>
      </c>
      <c r="E54" s="38">
        <v>5050</v>
      </c>
      <c r="F54" s="42">
        <f t="shared" si="1"/>
        <v>90.178571428571431</v>
      </c>
      <c r="G54" s="41">
        <f t="shared" si="2"/>
        <v>98.05825242718447</v>
      </c>
    </row>
    <row r="55" spans="1:7" ht="34.799999999999997" x14ac:dyDescent="0.3">
      <c r="A55" s="6" t="s">
        <v>98</v>
      </c>
      <c r="B55" s="10" t="s">
        <v>115</v>
      </c>
      <c r="C55" s="77">
        <f>SUM(C56)</f>
        <v>1000</v>
      </c>
      <c r="D55" s="77">
        <f t="shared" ref="D55:E55" si="13">SUM(D56)</f>
        <v>750</v>
      </c>
      <c r="E55" s="77">
        <f t="shared" si="13"/>
        <v>59.4</v>
      </c>
      <c r="F55" s="69">
        <f t="shared" si="1"/>
        <v>5.94</v>
      </c>
      <c r="G55" s="40">
        <v>0</v>
      </c>
    </row>
    <row r="56" spans="1:7" x14ac:dyDescent="0.35">
      <c r="A56" s="4" t="s">
        <v>99</v>
      </c>
      <c r="B56" s="18" t="s">
        <v>107</v>
      </c>
      <c r="C56" s="39">
        <v>1000</v>
      </c>
      <c r="D56" s="39">
        <v>750</v>
      </c>
      <c r="E56" s="39">
        <v>59.4</v>
      </c>
      <c r="F56" s="42">
        <f t="shared" si="1"/>
        <v>5.94</v>
      </c>
      <c r="G56" s="41">
        <v>0</v>
      </c>
    </row>
    <row r="57" spans="1:7" ht="52.2" x14ac:dyDescent="0.3">
      <c r="A57" s="6" t="s">
        <v>100</v>
      </c>
      <c r="B57" s="10" t="s">
        <v>101</v>
      </c>
      <c r="C57" s="77">
        <f>SUM(C58)</f>
        <v>338214</v>
      </c>
      <c r="D57" s="77">
        <f t="shared" ref="D57:E57" si="14">SUM(D58)</f>
        <v>258660.5</v>
      </c>
      <c r="E57" s="77">
        <f t="shared" si="14"/>
        <v>205624.8</v>
      </c>
      <c r="F57" s="69">
        <f t="shared" si="1"/>
        <v>60.797246713619181</v>
      </c>
      <c r="G57" s="40">
        <f t="shared" si="2"/>
        <v>79.496018912822024</v>
      </c>
    </row>
    <row r="58" spans="1:7" ht="54" x14ac:dyDescent="0.35">
      <c r="A58" s="4" t="s">
        <v>102</v>
      </c>
      <c r="B58" s="68" t="s">
        <v>108</v>
      </c>
      <c r="C58" s="78">
        <v>338214</v>
      </c>
      <c r="D58" s="78">
        <v>258660.5</v>
      </c>
      <c r="E58" s="78">
        <v>205624.8</v>
      </c>
      <c r="F58" s="42">
        <f t="shared" si="1"/>
        <v>60.797246713619181</v>
      </c>
      <c r="G58" s="41">
        <f t="shared" si="2"/>
        <v>79.496018912822024</v>
      </c>
    </row>
    <row r="59" spans="1:7" ht="17.399999999999999" x14ac:dyDescent="0.3">
      <c r="A59" s="6"/>
      <c r="B59" s="10" t="s">
        <v>103</v>
      </c>
      <c r="C59" s="77">
        <f>SUM(C3,C12,C14,C18,C25,C30,C32,C37,C40,C45,C50,C53,C55,C57)</f>
        <v>4426976.7999999989</v>
      </c>
      <c r="D59" s="77">
        <f>SUM(D3,D12,D14,D18,D25,D30,D32,D37,D40,D45,D50,D53,D55,D57)</f>
        <v>3428839.7</v>
      </c>
      <c r="E59" s="77">
        <f t="shared" ref="E59" si="15">SUM(E3,E12,E14,E18,E25,E30,E32,E37,E40,E45,E50,E53,E55,E57)</f>
        <v>2191599.9</v>
      </c>
      <c r="F59" s="69">
        <f t="shared" si="1"/>
        <v>49.505565513693242</v>
      </c>
      <c r="G59" s="40">
        <f t="shared" si="2"/>
        <v>63.916662537475865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35" fitToHeight="3" orientation="landscape" r:id="rId1"/>
  <rowBreaks count="2" manualBreakCount="2">
    <brk id="34" max="7" man="1"/>
    <brk id="43" max="7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FINCOM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2014-07-11T06:05:10Z</cp:lastPrinted>
  <dcterms:created xsi:type="dcterms:W3CDTF">2013-04-04T06:57:17Z</dcterms:created>
  <dcterms:modified xsi:type="dcterms:W3CDTF">2014-09-04T09:57:34Z</dcterms:modified>
</cp:coreProperties>
</file>